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pancine\Desktop\Final\School\FIN-NOW\"/>
    </mc:Choice>
  </mc:AlternateContent>
  <bookViews>
    <workbookView xWindow="0" yWindow="0" windowWidth="28800" windowHeight="12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J25" i="1"/>
  <c r="B14" i="1"/>
  <c r="B15" i="1"/>
  <c r="B13" i="1"/>
  <c r="B12" i="1"/>
  <c r="B11" i="1"/>
  <c r="B5" i="1" l="1"/>
  <c r="B8" i="1" s="1"/>
  <c r="I23" i="1"/>
  <c r="I27" i="1" s="1"/>
  <c r="G26" i="1"/>
  <c r="G23" i="1"/>
  <c r="G27" i="1" s="1"/>
  <c r="B9" i="1" l="1"/>
  <c r="B10" i="1" s="1"/>
</calcChain>
</file>

<file path=xl/sharedStrings.xml><?xml version="1.0" encoding="utf-8"?>
<sst xmlns="http://schemas.openxmlformats.org/spreadsheetml/2006/main" count="65" uniqueCount="44">
  <si>
    <t>Income Statement</t>
  </si>
  <si>
    <t>(in millions)</t>
  </si>
  <si>
    <t>Sales</t>
  </si>
  <si>
    <t>Cost of goods sold</t>
  </si>
  <si>
    <t>Gross profit</t>
  </si>
  <si>
    <t>Depreciation expense</t>
  </si>
  <si>
    <t>Advertising and selling expenses</t>
  </si>
  <si>
    <t>Profits before taxes</t>
  </si>
  <si>
    <t>Net income</t>
  </si>
  <si>
    <t>Current (times)</t>
  </si>
  <si>
    <t>Quick (times)</t>
  </si>
  <si>
    <t>Debt (%)</t>
  </si>
  <si>
    <t>Average collection period (days)</t>
  </si>
  <si>
    <t>Total asset turnover (times)</t>
  </si>
  <si>
    <t>Return on Equity (%)</t>
  </si>
  <si>
    <t>Assets</t>
  </si>
  <si>
    <t>Calculations</t>
  </si>
  <si>
    <t>Liabilities and Owners’ Equity</t>
  </si>
  <si>
    <t>Cash and Marketable Securities</t>
  </si>
  <si>
    <t>Notes payable</t>
  </si>
  <si>
    <t>Accounts Receivable</t>
  </si>
  <si>
    <t>Accounts payable</t>
  </si>
  <si>
    <t>Inventory</t>
  </si>
  <si>
    <t>Accrued expenses</t>
  </si>
  <si>
    <t>Current Assets</t>
  </si>
  <si>
    <t>Current liabilities</t>
  </si>
  <si>
    <t>Gross Fixed Assets</t>
  </si>
  <si>
    <t>Long-term debt</t>
  </si>
  <si>
    <t>Accumulated Depreciation</t>
  </si>
  <si>
    <t>Common Stock ($10 par)</t>
  </si>
  <si>
    <t>Net fixed assets</t>
  </si>
  <si>
    <t>Retained earnings</t>
  </si>
  <si>
    <t>Total assets</t>
  </si>
  <si>
    <t>Total liabilities and owners’ equity</t>
  </si>
  <si>
    <t>30 million improvement</t>
  </si>
  <si>
    <t>Exhibit C5:2 Quaker Craker 2012  Balance Sheet</t>
  </si>
  <si>
    <t>Price-earning ratio (times)</t>
  </si>
  <si>
    <t>Current ratio (times)</t>
  </si>
  <si>
    <t>Quick ratio (times)</t>
  </si>
  <si>
    <t>Total Debt ratio (%)</t>
  </si>
  <si>
    <t>Total asset turnover ratio (times)</t>
  </si>
  <si>
    <t>Return on sales (%)</t>
  </si>
  <si>
    <t>Exhibit C5.1 Ratios - Industry</t>
  </si>
  <si>
    <t>Income Taxes - 35%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</si>
</sst>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8" formatCode="0.0"/>
    <numFmt numFmtId="170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1" fontId="0" fillId="0" borderId="4" xfId="0" applyNumberFormat="1" applyBorder="1" applyAlignment="1">
      <alignment vertical="center" wrapText="1"/>
    </xf>
    <xf numFmtId="41" fontId="1" fillId="0" borderId="4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1" fontId="0" fillId="0" borderId="5" xfId="0" applyNumberFormat="1" applyBorder="1" applyAlignment="1">
      <alignment vertical="center" wrapText="1"/>
    </xf>
    <xf numFmtId="41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8" fontId="0" fillId="0" borderId="4" xfId="0" applyNumberFormat="1" applyBorder="1" applyAlignment="1">
      <alignment vertical="center" wrapText="1"/>
    </xf>
    <xf numFmtId="0" fontId="0" fillId="0" borderId="5" xfId="0" applyBorder="1"/>
    <xf numFmtId="168" fontId="0" fillId="0" borderId="5" xfId="0" applyNumberFormat="1" applyBorder="1"/>
    <xf numFmtId="168" fontId="0" fillId="0" borderId="5" xfId="0" applyNumberForma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0" fontId="0" fillId="0" borderId="4" xfId="0" applyNumberFormat="1" applyBorder="1" applyAlignment="1">
      <alignment vertical="center" wrapText="1"/>
    </xf>
    <xf numFmtId="9" fontId="0" fillId="0" borderId="5" xfId="0" applyNumberFormat="1" applyBorder="1" applyAlignment="1">
      <alignment vertical="center" wrapText="1"/>
    </xf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5.75" customHeight="1" x14ac:dyDescent="0.25"/>
  <cols>
    <col min="1" max="1" width="29.85546875" customWidth="1"/>
    <col min="2" max="2" width="12.140625" customWidth="1"/>
    <col min="3" max="3" width="29.7109375" customWidth="1"/>
    <col min="4" max="4" width="11.7109375" bestFit="1" customWidth="1"/>
    <col min="5" max="5" width="2.140625" customWidth="1"/>
    <col min="6" max="6" width="30.28515625" bestFit="1" customWidth="1"/>
    <col min="7" max="7" width="10.140625" customWidth="1"/>
    <col min="8" max="8" width="27.7109375" bestFit="1" customWidth="1"/>
    <col min="9" max="9" width="10.85546875" customWidth="1"/>
    <col min="10" max="10" width="11.7109375" bestFit="1" customWidth="1"/>
  </cols>
  <sheetData>
    <row r="1" spans="1:7" ht="15.75" customHeight="1" thickBot="1" x14ac:dyDescent="0.3"/>
    <row r="2" spans="1:7" ht="15.75" customHeight="1" thickBot="1" x14ac:dyDescent="0.3">
      <c r="A2" s="22" t="s">
        <v>0</v>
      </c>
      <c r="B2" s="23" t="s">
        <v>1</v>
      </c>
      <c r="C2" t="s">
        <v>34</v>
      </c>
    </row>
    <row r="3" spans="1:7" ht="15.75" customHeight="1" thickBot="1" x14ac:dyDescent="0.3">
      <c r="A3" s="1" t="s">
        <v>2</v>
      </c>
      <c r="B3" s="5">
        <v>230000</v>
      </c>
    </row>
    <row r="4" spans="1:7" ht="15.75" customHeight="1" thickBot="1" x14ac:dyDescent="0.3">
      <c r="A4" s="1" t="s">
        <v>3</v>
      </c>
      <c r="B4" s="5">
        <v>180000</v>
      </c>
    </row>
    <row r="5" spans="1:7" ht="15.75" customHeight="1" thickBot="1" x14ac:dyDescent="0.3">
      <c r="A5" s="1" t="s">
        <v>4</v>
      </c>
      <c r="B5" s="6">
        <f>B3-B4</f>
        <v>50000</v>
      </c>
    </row>
    <row r="6" spans="1:7" ht="15.75" customHeight="1" thickBot="1" x14ac:dyDescent="0.3">
      <c r="A6" s="1" t="s">
        <v>5</v>
      </c>
      <c r="B6" s="5">
        <v>5000</v>
      </c>
    </row>
    <row r="7" spans="1:7" ht="15.75" customHeight="1" thickBot="1" x14ac:dyDescent="0.3">
      <c r="A7" s="1" t="s">
        <v>6</v>
      </c>
      <c r="B7" s="5">
        <v>15000</v>
      </c>
      <c r="F7" s="18" t="s">
        <v>42</v>
      </c>
      <c r="G7" s="19"/>
    </row>
    <row r="8" spans="1:7" ht="15.75" customHeight="1" thickBot="1" x14ac:dyDescent="0.3">
      <c r="A8" s="1" t="s">
        <v>7</v>
      </c>
      <c r="B8" s="6">
        <f>B5-B6-B7</f>
        <v>30000</v>
      </c>
      <c r="F8" s="14" t="s">
        <v>36</v>
      </c>
      <c r="G8" s="15">
        <v>16</v>
      </c>
    </row>
    <row r="9" spans="1:7" ht="15.75" customHeight="1" thickBot="1" x14ac:dyDescent="0.3">
      <c r="A9" s="1" t="s">
        <v>43</v>
      </c>
      <c r="B9" s="5">
        <f>B8*0.35</f>
        <v>10500</v>
      </c>
      <c r="F9" s="9" t="s">
        <v>37</v>
      </c>
      <c r="G9" s="16">
        <v>1.8</v>
      </c>
    </row>
    <row r="10" spans="1:7" ht="15.75" customHeight="1" thickBot="1" x14ac:dyDescent="0.3">
      <c r="A10" s="12" t="s">
        <v>8</v>
      </c>
      <c r="B10" s="6">
        <f>B8-B9</f>
        <v>19500</v>
      </c>
      <c r="F10" s="9" t="s">
        <v>38</v>
      </c>
      <c r="G10" s="16">
        <v>0.6</v>
      </c>
    </row>
    <row r="11" spans="1:7" ht="15.75" customHeight="1" thickBot="1" x14ac:dyDescent="0.3">
      <c r="A11" s="1" t="s">
        <v>9</v>
      </c>
      <c r="B11" s="13">
        <f>G23/I23</f>
        <v>2.1568627450980391</v>
      </c>
      <c r="F11" s="9" t="s">
        <v>39</v>
      </c>
      <c r="G11" s="25">
        <v>0.53</v>
      </c>
    </row>
    <row r="12" spans="1:7" ht="15.75" customHeight="1" thickBot="1" x14ac:dyDescent="0.3">
      <c r="A12" s="1" t="s">
        <v>10</v>
      </c>
      <c r="B12" s="13">
        <f>(G20+G21)/I23</f>
        <v>1.2549019607843137</v>
      </c>
      <c r="F12" s="9" t="s">
        <v>40</v>
      </c>
      <c r="G12" s="16">
        <v>1.5</v>
      </c>
    </row>
    <row r="13" spans="1:7" ht="15.75" customHeight="1" thickBot="1" x14ac:dyDescent="0.3">
      <c r="A13" s="1" t="s">
        <v>11</v>
      </c>
      <c r="B13" s="24">
        <f>(I23+I24)/(G23+G26)</f>
        <v>0.26842105263157895</v>
      </c>
      <c r="F13" s="17" t="s">
        <v>14</v>
      </c>
      <c r="G13" s="16">
        <v>8</v>
      </c>
    </row>
    <row r="14" spans="1:7" ht="15.75" customHeight="1" thickBot="1" x14ac:dyDescent="0.3">
      <c r="A14" s="1" t="s">
        <v>12</v>
      </c>
      <c r="B14" s="13">
        <f>365/B15</f>
        <v>25.391304347826086</v>
      </c>
      <c r="F14" s="9" t="s">
        <v>41</v>
      </c>
      <c r="G14" s="16">
        <v>2.5</v>
      </c>
    </row>
    <row r="15" spans="1:7" ht="15.75" customHeight="1" thickBot="1" x14ac:dyDescent="0.3">
      <c r="A15" s="1" t="s">
        <v>13</v>
      </c>
      <c r="B15" s="13">
        <f>B3/G21</f>
        <v>14.375</v>
      </c>
      <c r="F15" s="9" t="s">
        <v>12</v>
      </c>
      <c r="G15" s="16">
        <v>27</v>
      </c>
    </row>
    <row r="16" spans="1:7" ht="15.75" customHeight="1" thickBot="1" x14ac:dyDescent="0.3">
      <c r="A16" s="1" t="s">
        <v>14</v>
      </c>
      <c r="B16" s="24">
        <f>B10/I26</f>
        <v>0.66101694915254239</v>
      </c>
    </row>
    <row r="18" spans="1:10" ht="15.75" customHeight="1" thickBot="1" x14ac:dyDescent="0.3">
      <c r="F18" s="7" t="s">
        <v>35</v>
      </c>
      <c r="G18" s="7"/>
      <c r="H18" s="7"/>
      <c r="I18" s="7"/>
    </row>
    <row r="19" spans="1:10" ht="15.75" customHeight="1" thickBot="1" x14ac:dyDescent="0.3">
      <c r="A19" s="3" t="s">
        <v>15</v>
      </c>
      <c r="B19" s="4" t="s">
        <v>16</v>
      </c>
      <c r="C19" s="4" t="s">
        <v>17</v>
      </c>
      <c r="D19" s="4" t="s">
        <v>16</v>
      </c>
      <c r="E19" s="20"/>
      <c r="F19" s="8" t="s">
        <v>15</v>
      </c>
      <c r="G19" s="8">
        <v>2012</v>
      </c>
      <c r="H19" s="8" t="s">
        <v>17</v>
      </c>
      <c r="I19" s="8">
        <v>2012</v>
      </c>
    </row>
    <row r="20" spans="1:10" ht="15.75" customHeight="1" thickBot="1" x14ac:dyDescent="0.3">
      <c r="A20" s="1" t="s">
        <v>18</v>
      </c>
      <c r="B20" s="2"/>
      <c r="C20" s="2" t="s">
        <v>19</v>
      </c>
      <c r="D20" s="2"/>
      <c r="E20" s="21"/>
      <c r="F20" s="9" t="s">
        <v>18</v>
      </c>
      <c r="G20" s="10">
        <v>16000</v>
      </c>
      <c r="H20" s="9" t="s">
        <v>19</v>
      </c>
      <c r="I20" s="10">
        <v>0</v>
      </c>
    </row>
    <row r="21" spans="1:10" ht="15.75" customHeight="1" thickBot="1" x14ac:dyDescent="0.3">
      <c r="A21" s="1" t="s">
        <v>20</v>
      </c>
      <c r="B21" s="2"/>
      <c r="C21" s="2" t="s">
        <v>21</v>
      </c>
      <c r="D21" s="2"/>
      <c r="E21" s="21"/>
      <c r="F21" s="9" t="s">
        <v>20</v>
      </c>
      <c r="G21" s="10">
        <v>16000</v>
      </c>
      <c r="H21" s="9" t="s">
        <v>21</v>
      </c>
      <c r="I21" s="10">
        <v>19500</v>
      </c>
    </row>
    <row r="22" spans="1:10" ht="15.75" customHeight="1" thickBot="1" x14ac:dyDescent="0.3">
      <c r="A22" s="1" t="s">
        <v>22</v>
      </c>
      <c r="B22" s="2"/>
      <c r="C22" s="2" t="s">
        <v>23</v>
      </c>
      <c r="D22" s="2"/>
      <c r="E22" s="21"/>
      <c r="F22" s="9" t="s">
        <v>22</v>
      </c>
      <c r="G22" s="10">
        <v>23000</v>
      </c>
      <c r="H22" s="9" t="s">
        <v>23</v>
      </c>
      <c r="I22" s="10">
        <v>6000</v>
      </c>
    </row>
    <row r="23" spans="1:10" ht="15.75" customHeight="1" thickBot="1" x14ac:dyDescent="0.3">
      <c r="A23" s="1" t="s">
        <v>24</v>
      </c>
      <c r="B23" s="2"/>
      <c r="C23" s="2" t="s">
        <v>25</v>
      </c>
      <c r="D23" s="2"/>
      <c r="E23" s="21"/>
      <c r="F23" s="9" t="s">
        <v>24</v>
      </c>
      <c r="G23" s="11">
        <f>SUM(G20:G22)</f>
        <v>55000</v>
      </c>
      <c r="H23" s="9" t="s">
        <v>25</v>
      </c>
      <c r="I23" s="11">
        <f>SUM(I20:I22)</f>
        <v>25500</v>
      </c>
    </row>
    <row r="24" spans="1:10" ht="15.75" customHeight="1" thickBot="1" x14ac:dyDescent="0.3">
      <c r="A24" s="1" t="s">
        <v>26</v>
      </c>
      <c r="B24" s="2"/>
      <c r="C24" s="2" t="s">
        <v>27</v>
      </c>
      <c r="D24" s="2"/>
      <c r="E24" s="21"/>
      <c r="F24" s="9" t="s">
        <v>26</v>
      </c>
      <c r="G24" s="10">
        <v>52000</v>
      </c>
      <c r="H24" s="9" t="s">
        <v>27</v>
      </c>
      <c r="I24" s="10">
        <v>0</v>
      </c>
    </row>
    <row r="25" spans="1:10" ht="15.75" customHeight="1" thickBot="1" x14ac:dyDescent="0.3">
      <c r="A25" s="1" t="s">
        <v>28</v>
      </c>
      <c r="B25" s="2"/>
      <c r="C25" s="2" t="s">
        <v>29</v>
      </c>
      <c r="D25" s="2"/>
      <c r="E25" s="21"/>
      <c r="F25" s="9" t="s">
        <v>28</v>
      </c>
      <c r="G25" s="10">
        <v>-12000</v>
      </c>
      <c r="H25" s="9" t="s">
        <v>29</v>
      </c>
      <c r="I25" s="10">
        <v>40000</v>
      </c>
      <c r="J25" s="26">
        <f>G23-I23</f>
        <v>29500</v>
      </c>
    </row>
    <row r="26" spans="1:10" ht="15.75" customHeight="1" thickBot="1" x14ac:dyDescent="0.3">
      <c r="A26" s="1" t="s">
        <v>30</v>
      </c>
      <c r="B26" s="2"/>
      <c r="C26" s="2" t="s">
        <v>31</v>
      </c>
      <c r="D26" s="2"/>
      <c r="E26" s="21"/>
      <c r="F26" s="9" t="s">
        <v>30</v>
      </c>
      <c r="G26" s="11">
        <f>SUM(G24:G25)</f>
        <v>40000</v>
      </c>
      <c r="H26" s="9" t="s">
        <v>31</v>
      </c>
      <c r="I26" s="10">
        <v>29500</v>
      </c>
    </row>
    <row r="27" spans="1:10" ht="30.75" thickBot="1" x14ac:dyDescent="0.3">
      <c r="A27" s="1" t="s">
        <v>32</v>
      </c>
      <c r="B27" s="2"/>
      <c r="C27" s="2" t="s">
        <v>33</v>
      </c>
      <c r="D27" s="2"/>
      <c r="E27" s="21"/>
      <c r="F27" s="9" t="s">
        <v>32</v>
      </c>
      <c r="G27" s="11">
        <f>G23+G26</f>
        <v>95000</v>
      </c>
      <c r="H27" s="9" t="s">
        <v>33</v>
      </c>
      <c r="I27" s="11">
        <f>SUM(I23:I26)</f>
        <v>95000</v>
      </c>
    </row>
    <row r="37" ht="15" x14ac:dyDescent="0.25"/>
  </sheetData>
  <mergeCells count="2">
    <mergeCell ref="F18:I18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Partnership for Successful Living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Pancine</dc:creator>
  <cp:lastModifiedBy>Ana Pancine</cp:lastModifiedBy>
  <dcterms:created xsi:type="dcterms:W3CDTF">2017-10-06T17:50:45Z</dcterms:created>
  <dcterms:modified xsi:type="dcterms:W3CDTF">2017-10-06T20:11:18Z</dcterms:modified>
</cp:coreProperties>
</file>